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U:\Users\Ken Board\HOT DOCS NOW NOW NOW NOW NOW NOW NOW NOW NOW\"/>
    </mc:Choice>
  </mc:AlternateContent>
  <xr:revisionPtr revIDLastSave="0" documentId="13_ncr:1_{6A0431AE-36BD-4F00-849A-5D59673C3B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mple" sheetId="3" r:id="rId1"/>
    <sheet name="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22" i="3"/>
  <c r="B19" i="3"/>
  <c r="B18" i="3"/>
  <c r="B17" i="3"/>
  <c r="B20" i="3" s="1"/>
  <c r="B20" i="2"/>
  <c r="B16" i="2"/>
  <c r="B17" i="2"/>
  <c r="B24" i="3" l="1"/>
  <c r="B26" i="3" s="1"/>
  <c r="B18" i="2"/>
  <c r="B22" i="2" s="1"/>
  <c r="B24" i="2" s="1"/>
</calcChain>
</file>

<file path=xl/sharedStrings.xml><?xml version="1.0" encoding="utf-8"?>
<sst xmlns="http://schemas.openxmlformats.org/spreadsheetml/2006/main" count="35" uniqueCount="18">
  <si>
    <t>ARF Total</t>
  </si>
  <si>
    <t xml:space="preserve"> </t>
  </si>
  <si>
    <t>ARF Contribution - Mandatory Employee Contribution</t>
  </si>
  <si>
    <t>ARF Contribution - Mandatory Employer Contribution</t>
  </si>
  <si>
    <t>ARF Voluntary Contributions Made YTD</t>
  </si>
  <si>
    <t xml:space="preserve">MAX Voluntary ARF REMAINING </t>
  </si>
  <si>
    <t>Number of pay periods left in the year</t>
  </si>
  <si>
    <t>2023 MAXIMUM ARF CONTRIBUTIONS CALCULATION</t>
  </si>
  <si>
    <t>PER PERSON CALCULATION</t>
  </si>
  <si>
    <t>Employee's Annual Earnings (For Entire Year - Not YTD)</t>
  </si>
  <si>
    <t>YTD = Year to Date</t>
  </si>
  <si>
    <t>MAX Voluntary ARF REMAINING PER PAY</t>
  </si>
  <si>
    <t>Enter values in the cells highlighted in yellow only:</t>
  </si>
  <si>
    <t>If the number above is negative, contact Ken Board at ken.board@cmacan.org immediately.</t>
  </si>
  <si>
    <t>MAX ARF PERMITTED (18% to a max of $31,560)</t>
  </si>
  <si>
    <t>(YTD = Year to Date)</t>
  </si>
  <si>
    <t>If annual earnings are greater than $315,600, contact Ken Board at ken.board@cmacan.org</t>
  </si>
  <si>
    <t xml:space="preserve">for deduction instructions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</si>
</sst>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165" fontId="0" fillId="0" borderId="0" xfId="0" applyNumberFormat="1"/>
    <xf numFmtId="43" fontId="0" fillId="0" borderId="0" xfId="1" applyFont="1" applyFill="1"/>
    <xf numFmtId="164" fontId="0" fillId="2" borderId="0" xfId="2" applyFont="1" applyFill="1"/>
    <xf numFmtId="164" fontId="0" fillId="0" borderId="0" xfId="2" applyFont="1" applyFill="1"/>
    <xf numFmtId="0" fontId="3" fillId="0" borderId="0" xfId="0" applyFont="1"/>
    <xf numFmtId="166" fontId="0" fillId="2" borderId="0" xfId="1" applyNumberFormat="1" applyFont="1" applyFill="1"/>
    <xf numFmtId="0" fontId="4" fillId="0" borderId="0" xfId="0" applyFont="1"/>
    <xf numFmtId="0" fontId="2" fillId="0" borderId="3" xfId="0" applyFont="1" applyBorder="1"/>
    <xf numFmtId="43" fontId="2" fillId="0" borderId="2" xfId="1" applyFont="1" applyBorder="1"/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2" borderId="0" xfId="2" applyFont="1" applyFill="1" applyProtection="1">
      <protection locked="0"/>
    </xf>
    <xf numFmtId="166" fontId="0" fillId="2" borderId="0" xfId="1" applyNumberFormat="1" applyFont="1" applyFill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5EAA-F660-442E-83A5-5DFB60581C3C}">
  <sheetPr>
    <pageSetUpPr fitToPage="1"/>
  </sheetPr>
  <dimension ref="A1:B28"/>
  <sheetViews>
    <sheetView topLeftCell="A3" workbookViewId="0">
      <selection activeCell="F23" sqref="F23"/>
    </sheetView>
  </sheetViews>
  <sheetFormatPr defaultRowHeight="15" x14ac:dyDescent="0.25"/>
  <cols>
    <col min="1" max="1" width="48.85546875" bestFit="1" customWidth="1"/>
    <col min="2" max="2" width="12.140625" bestFit="1" customWidth="1"/>
  </cols>
  <sheetData>
    <row r="1" spans="1:2" s="8" customFormat="1" ht="18.75" x14ac:dyDescent="0.3">
      <c r="A1" s="8" t="s">
        <v>7</v>
      </c>
    </row>
    <row r="2" spans="1:2" ht="15.75" x14ac:dyDescent="0.25">
      <c r="A2" s="3" t="s">
        <v>8</v>
      </c>
    </row>
    <row r="3" spans="1:2" ht="15.75" x14ac:dyDescent="0.25">
      <c r="A3" s="3"/>
    </row>
    <row r="4" spans="1:2" ht="15.75" x14ac:dyDescent="0.25">
      <c r="A4" s="3"/>
    </row>
    <row r="6" spans="1:2" s="10" customFormat="1" ht="15.75" x14ac:dyDescent="0.25">
      <c r="A6" s="3" t="s">
        <v>12</v>
      </c>
    </row>
    <row r="8" spans="1:2" x14ac:dyDescent="0.25">
      <c r="A8" t="s">
        <v>9</v>
      </c>
      <c r="B8" s="6">
        <v>100000</v>
      </c>
    </row>
    <row r="9" spans="1:2" x14ac:dyDescent="0.25">
      <c r="B9" s="7"/>
    </row>
    <row r="10" spans="1:2" x14ac:dyDescent="0.25">
      <c r="A10" t="s">
        <v>4</v>
      </c>
      <c r="B10" s="6">
        <v>5000</v>
      </c>
    </row>
    <row r="11" spans="1:2" x14ac:dyDescent="0.25">
      <c r="B11" s="5"/>
    </row>
    <row r="12" spans="1:2" x14ac:dyDescent="0.25">
      <c r="A12" t="s">
        <v>6</v>
      </c>
      <c r="B12" s="9">
        <v>12</v>
      </c>
    </row>
    <row r="14" spans="1:2" x14ac:dyDescent="0.25">
      <c r="A14" t="s">
        <v>10</v>
      </c>
    </row>
    <row r="17" spans="1:2" x14ac:dyDescent="0.25">
      <c r="A17" t="s">
        <v>2</v>
      </c>
      <c r="B17" s="1">
        <f>0.05*B8</f>
        <v>5000</v>
      </c>
    </row>
    <row r="18" spans="1:2" x14ac:dyDescent="0.25">
      <c r="A18" t="s">
        <v>3</v>
      </c>
      <c r="B18" s="1">
        <f>0.05*B8</f>
        <v>5000</v>
      </c>
    </row>
    <row r="19" spans="1:2" x14ac:dyDescent="0.25">
      <c r="A19" t="s">
        <v>4</v>
      </c>
      <c r="B19" s="1">
        <f>B10</f>
        <v>5000</v>
      </c>
    </row>
    <row r="20" spans="1:2" x14ac:dyDescent="0.25">
      <c r="A20" t="s">
        <v>0</v>
      </c>
      <c r="B20" s="2">
        <f>SUM(B17:B19)</f>
        <v>15000</v>
      </c>
    </row>
    <row r="21" spans="1:2" x14ac:dyDescent="0.25">
      <c r="B21" s="1"/>
    </row>
    <row r="22" spans="1:2" x14ac:dyDescent="0.25">
      <c r="A22" t="s">
        <v>14</v>
      </c>
      <c r="B22" s="4">
        <f>IF(B8*0.18&lt;31560,B8*0.18,31560)</f>
        <v>18000</v>
      </c>
    </row>
    <row r="23" spans="1:2" x14ac:dyDescent="0.25">
      <c r="A23" t="s">
        <v>1</v>
      </c>
    </row>
    <row r="24" spans="1:2" x14ac:dyDescent="0.25">
      <c r="A24" t="s">
        <v>5</v>
      </c>
      <c r="B24" s="4">
        <f>B22-B20-1</f>
        <v>2999</v>
      </c>
    </row>
    <row r="25" spans="1:2" ht="15.75" thickBot="1" x14ac:dyDescent="0.3"/>
    <row r="26" spans="1:2" s="3" customFormat="1" ht="16.5" thickBot="1" x14ac:dyDescent="0.3">
      <c r="A26" s="11" t="s">
        <v>11</v>
      </c>
      <c r="B26" s="12">
        <f>(B24/B12)</f>
        <v>249.91666666666666</v>
      </c>
    </row>
    <row r="28" spans="1:2" x14ac:dyDescent="0.25">
      <c r="A28" t="s">
        <v>13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9"/>
  <sheetViews>
    <sheetView tabSelected="1" zoomScale="160" zoomScaleNormal="160" workbookViewId="0">
      <selection activeCell="B13" sqref="B13"/>
    </sheetView>
  </sheetViews>
  <sheetFormatPr defaultRowHeight="15" x14ac:dyDescent="0.25"/>
  <cols>
    <col min="1" max="1" width="61.7109375" customWidth="1"/>
    <col min="2" max="2" width="13.85546875" customWidth="1"/>
  </cols>
  <sheetData>
    <row r="1" spans="1:2" s="8" customFormat="1" ht="18.75" x14ac:dyDescent="0.3">
      <c r="A1" s="16" t="s">
        <v>7</v>
      </c>
    </row>
    <row r="2" spans="1:2" ht="15.75" x14ac:dyDescent="0.25">
      <c r="A2" s="15" t="s">
        <v>8</v>
      </c>
    </row>
    <row r="3" spans="1:2" ht="15.75" x14ac:dyDescent="0.25">
      <c r="A3" s="3"/>
    </row>
    <row r="5" spans="1:2" s="10" customFormat="1" ht="15.75" x14ac:dyDescent="0.25">
      <c r="A5" s="14" t="s">
        <v>12</v>
      </c>
    </row>
    <row r="7" spans="1:2" x14ac:dyDescent="0.25">
      <c r="A7" t="s">
        <v>9</v>
      </c>
      <c r="B7" s="17">
        <v>0</v>
      </c>
    </row>
    <row r="8" spans="1:2" x14ac:dyDescent="0.25">
      <c r="A8" t="s">
        <v>15</v>
      </c>
      <c r="B8" s="7"/>
    </row>
    <row r="9" spans="1:2" x14ac:dyDescent="0.25">
      <c r="B9" s="7"/>
    </row>
    <row r="10" spans="1:2" x14ac:dyDescent="0.25">
      <c r="A10" t="s">
        <v>4</v>
      </c>
      <c r="B10" s="17">
        <v>0</v>
      </c>
    </row>
    <row r="11" spans="1:2" x14ac:dyDescent="0.25">
      <c r="B11" s="5"/>
    </row>
    <row r="12" spans="1:2" x14ac:dyDescent="0.25">
      <c r="A12" s="13" t="s">
        <v>6</v>
      </c>
      <c r="B12" s="18">
        <v>0</v>
      </c>
    </row>
    <row r="15" spans="1:2" x14ac:dyDescent="0.25">
      <c r="A15" t="s">
        <v>2</v>
      </c>
      <c r="B15" s="1">
        <f>0.05*B7</f>
        <v>0</v>
      </c>
    </row>
    <row r="16" spans="1:2" x14ac:dyDescent="0.25">
      <c r="A16" t="s">
        <v>3</v>
      </c>
      <c r="B16" s="1">
        <f>0.05*B7</f>
        <v>0</v>
      </c>
    </row>
    <row r="17" spans="1:2" x14ac:dyDescent="0.25">
      <c r="A17" t="s">
        <v>4</v>
      </c>
      <c r="B17" s="1">
        <f>B10</f>
        <v>0</v>
      </c>
    </row>
    <row r="18" spans="1:2" x14ac:dyDescent="0.25">
      <c r="A18" t="s">
        <v>0</v>
      </c>
      <c r="B18" s="2">
        <f>SUM(B15:B17)</f>
        <v>0</v>
      </c>
    </row>
    <row r="19" spans="1:2" x14ac:dyDescent="0.25">
      <c r="B19" s="1"/>
    </row>
    <row r="20" spans="1:2" x14ac:dyDescent="0.25">
      <c r="A20" t="s">
        <v>14</v>
      </c>
      <c r="B20" s="4">
        <f>IF(B7*0.18&lt;31560,B7*0.18,31560)</f>
        <v>0</v>
      </c>
    </row>
    <row r="21" spans="1:2" x14ac:dyDescent="0.25">
      <c r="A21" t="s">
        <v>1</v>
      </c>
    </row>
    <row r="22" spans="1:2" x14ac:dyDescent="0.25">
      <c r="A22" t="s">
        <v>5</v>
      </c>
      <c r="B22" s="4">
        <f>B20-B18-1</f>
        <v>-1</v>
      </c>
    </row>
    <row r="23" spans="1:2" ht="15.75" thickBot="1" x14ac:dyDescent="0.3"/>
    <row r="24" spans="1:2" s="3" customFormat="1" ht="16.5" thickBot="1" x14ac:dyDescent="0.3">
      <c r="A24" s="11" t="s">
        <v>11</v>
      </c>
      <c r="B24" s="12" t="e">
        <f>(B22/B12)</f>
        <v>#DIV/0!</v>
      </c>
    </row>
    <row r="26" spans="1:2" x14ac:dyDescent="0.25">
      <c r="A26" t="s">
        <v>13</v>
      </c>
    </row>
    <row r="27" spans="1:2" x14ac:dyDescent="0.25">
      <c r="A27" t="s">
        <v>1</v>
      </c>
    </row>
    <row r="28" spans="1:2" x14ac:dyDescent="0.25">
      <c r="A28" t="s">
        <v>16</v>
      </c>
    </row>
    <row r="29" spans="1:2" x14ac:dyDescent="0.25">
      <c r="A29" t="s">
        <v>17</v>
      </c>
    </row>
  </sheetData>
  <sheetProtection algorithmName="SHA-512" hashValue="UbwM25W/kIq2wnxe8/nLMSBRh4CBJE5/H1n9dzEXG3YXto9doehkY3uvymzo4n1KYcufLTD38fZVKHuKMjRlOg==" saltValue="vHIoV4XBObS8bA/5OIS+kw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Dickson</dc:creator>
  <cp:lastModifiedBy>Ken Board</cp:lastModifiedBy>
  <cp:lastPrinted>2023-07-18T12:48:57Z</cp:lastPrinted>
  <dcterms:created xsi:type="dcterms:W3CDTF">2018-06-12T18:53:33Z</dcterms:created>
  <dcterms:modified xsi:type="dcterms:W3CDTF">2023-07-26T14:39:27Z</dcterms:modified>
</cp:coreProperties>
</file>